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422346103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" i="2"/>
  <c r="R61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/>
  <c r="P26"/>
  <c r="O26"/>
  <c r="N26"/>
  <c r="N62" s="1"/>
  <c r="M26"/>
  <c r="L26"/>
  <c r="K26"/>
  <c r="J26"/>
  <c r="I26"/>
  <c r="T24"/>
  <c r="R24"/>
  <c r="Q24"/>
  <c r="R23"/>
  <c r="R62" s="1"/>
  <c r="Q23"/>
  <c r="Q62" s="1"/>
  <c r="P23"/>
  <c r="P62" s="1"/>
  <c r="O23"/>
  <c r="O62" s="1"/>
  <c r="N23"/>
  <c r="M23"/>
  <c r="L23"/>
  <c r="L62" s="1"/>
  <c r="I23"/>
  <c r="I62" s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<sst xmlns="http://schemas.openxmlformats.org/spreadsheetml/2006/main" count="234" uniqueCount="143">
  <si>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</si>
  <si>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</si>
  <si>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</si>
  <si>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</si>
  <si>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</si>
  <si>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</si>
  <si>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</si>
  <si>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</si>
  <si>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</si>
  <si>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</si>
  <si>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</si>
  <si>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</si>
  <si>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</si>
  <si>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</si>
  <si>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</si>
  <si>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</si>
  <si>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>по ОКПО</t>
  </si>
  <si>
    <t>22246434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</si>
  <si>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</si>
  <si>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</si>
  <si>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</si>
  <si>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</si>
  <si>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</si>
  <si>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</si>
  <si>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</si>
  <si>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14740000366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</si>
  <si>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</si>
  <si>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</si>
  <si>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</si>
  <si>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</si>
  <si>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</si>
  <si>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</si>
  <si>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</si>
  <si>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</si>
  <si>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</si>
  <si>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3128010505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</si>
  <si>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</si>
  <si>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</si>
  <si>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</si>
  <si>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</si>
  <si>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</si>
  <si>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</si>
  <si>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</si>
  <si>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</si>
  <si>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</si>
  <si>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</si>
  <si>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</si>
  <si>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</si>
  <si>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</si>
  <si>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</si>
  <si>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</si>
  <si>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</si>
  <si>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</si>
  <si>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</si>
  <si>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</si>
  <si>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</si>
  <si>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</si>
  <si>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</si>
  <si>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</si>
  <si>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</si>
  <si>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</si>
  <si>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</si>
  <si>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</si>
  <si>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</si>
  <si>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</si>
  <si>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</si>
  <si>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</si>
  <si>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</si>
  <si>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</si>
  <si>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</si>
  <si>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</si>
  <si>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</si>
  <si>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</si>
  <si>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</si>
  <si>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</si>
  <si>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</si>
  <si>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</si>
  <si>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</si>
  <si>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</si>
  <si>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</si>
  <si>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</si>
  <si>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</si>
  <si>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</si>
  <si>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</si>
  <si>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</si>
  <si>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</si>
  <si>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</si>
  <si>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</si>
  <si>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</si>
  <si>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</si>
  <si>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</si>
  <si>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</si>
  <si>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</si>
  <si>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</si>
  <si>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</si>
  <si>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</si>
  <si>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</si>
  <si>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</si>
  <si>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</si>
  <si>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</si>
  <si>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</si>
  <si>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</si>
  <si>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</si>
  <si>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</si>
  <si>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</si>
  <si>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</si>
  <si>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</si>
  <si>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</si>
  <si>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</si>
  <si>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</si>
  <si>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</si>
  <si>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Данилова М.В.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</si>
  <si>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</si>
  <si>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</si>
  <si>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</si>
  <si>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</si>
  <si>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</si>
  <si>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</si>
  <si>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</si>
  <si>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</si>
  <si>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</si>
  <si>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</si>
  <si>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</si>
  <si>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</si>
  <si>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</si>
  <si>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</si>
  <si>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</si>
  <si>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</si>
  <si>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</si>
  <si>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</si>
  <si>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</si>
  <si>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</si>
  <si>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</si>
  <si>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</si>
  <si>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</si>
  <si>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</si>
  <si>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Черкашина С.Ю.</t>
  </si>
  <si>
    <t>главный специалист</t>
  </si>
  <si>
    <t>39-51-65</t>
  </si>
  <si>
    <t>"31" января 2024 г.</t>
  </si>
  <si>
    <t>Солодовченко Н.В.</t>
  </si>
  <si>
    <t xml:space="preserve">и.о. директора </t>
  </si>
  <si>
    <t>Чайка Е.В.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</si>
</sst>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4" workbookViewId="0">
      <selection activeCell="M75" sqref="M7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7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790989.59</v>
      </c>
      <c r="J23" s="242"/>
      <c r="K23" s="243"/>
      <c r="L23" s="51">
        <f t="shared" ref="L23:R23" si="0">SUM(L24:L25)</f>
        <v>0</v>
      </c>
      <c r="M23" s="52">
        <f t="shared" si="0"/>
        <v>735905.86</v>
      </c>
      <c r="N23" s="53">
        <f t="shared" si="0"/>
        <v>0</v>
      </c>
      <c r="O23" s="52">
        <f t="shared" si="0"/>
        <v>735905.86</v>
      </c>
      <c r="P23" s="52">
        <f t="shared" si="0"/>
        <v>735905.86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790989.59</v>
      </c>
      <c r="J24" s="245"/>
      <c r="K24" s="246"/>
      <c r="L24" s="60">
        <v>0</v>
      </c>
      <c r="M24" s="60">
        <v>735905.86</v>
      </c>
      <c r="N24" s="61">
        <v>0</v>
      </c>
      <c r="O24" s="62">
        <v>735905.86</v>
      </c>
      <c r="P24" s="60">
        <v>735905.86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3012423</v>
      </c>
      <c r="J36" s="227"/>
      <c r="K36" s="227"/>
      <c r="L36" s="52">
        <f>L37+L61</f>
        <v>0</v>
      </c>
      <c r="M36" s="52">
        <f>M37+M61</f>
        <v>218540.9</v>
      </c>
      <c r="N36" s="52">
        <f>N37+N61</f>
        <v>0</v>
      </c>
      <c r="O36" s="52">
        <f>O37+O61</f>
        <v>28168.52</v>
      </c>
      <c r="P36" s="52">
        <f>P61</f>
        <v>0</v>
      </c>
      <c r="Q36" s="52">
        <f>Q37+Q61</f>
        <v>218540.9</v>
      </c>
      <c r="R36" s="54">
        <f>R37+R61</f>
        <v>28168.52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3012423</v>
      </c>
      <c r="J37" s="228"/>
      <c r="K37" s="228"/>
      <c r="L37" s="105">
        <v>0</v>
      </c>
      <c r="M37" s="105">
        <v>218540.9</v>
      </c>
      <c r="N37" s="105">
        <v>0</v>
      </c>
      <c r="O37" s="105">
        <v>28168.52</v>
      </c>
      <c r="P37" s="106" t="s">
        <v>77</v>
      </c>
      <c r="Q37" s="107">
        <f>M37</f>
        <v>218540.9</v>
      </c>
      <c r="R37" s="108">
        <f>O37</f>
        <v>28168.52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3803412.59</v>
      </c>
      <c r="J62" s="190"/>
      <c r="K62" s="190"/>
      <c r="L62" s="141">
        <f t="shared" ref="L62:R62" si="2">L23+L26+L36</f>
        <v>0</v>
      </c>
      <c r="M62" s="141">
        <f t="shared" si="2"/>
        <v>954446.76</v>
      </c>
      <c r="N62" s="141">
        <f t="shared" si="2"/>
        <v>0</v>
      </c>
      <c r="O62" s="141">
        <f t="shared" si="2"/>
        <v>764074.38</v>
      </c>
      <c r="P62" s="141">
        <f t="shared" si="2"/>
        <v>735905.86</v>
      </c>
      <c r="Q62" s="141">
        <f t="shared" si="2"/>
        <v>218540.9</v>
      </c>
      <c r="R62" s="142">
        <f t="shared" si="2"/>
        <v>28168.52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140</v>
      </c>
      <c r="J67" s="173"/>
      <c r="K67" s="173"/>
      <c r="L67" s="173"/>
      <c r="M67" s="174" t="s">
        <v>118</v>
      </c>
      <c r="N67" s="174"/>
      <c r="O67" s="263" t="s">
        <v>119</v>
      </c>
      <c r="P67" s="263"/>
      <c r="Q67" s="263"/>
      <c r="R67" s="263"/>
    </row>
    <row r="68" spans="2:18" s="48" customFormat="1" ht="34.5" customHeight="1">
      <c r="B68" s="146" t="s">
        <v>120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121</v>
      </c>
      <c r="P68" s="172"/>
      <c r="Q68" s="172"/>
      <c r="R68" s="172"/>
    </row>
    <row r="69" spans="2:18" s="48" customFormat="1" ht="12.75" customHeight="1">
      <c r="M69" s="176" t="s">
        <v>122</v>
      </c>
      <c r="N69" s="176"/>
      <c r="O69" s="147" t="s">
        <v>141</v>
      </c>
      <c r="P69" s="144"/>
      <c r="Q69" s="173" t="s">
        <v>142</v>
      </c>
      <c r="R69" s="173"/>
    </row>
    <row r="70" spans="2:18" s="48" customFormat="1" ht="12.75" customHeight="1">
      <c r="O70" s="3" t="s">
        <v>123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124</v>
      </c>
      <c r="C71" s="173" t="s">
        <v>137</v>
      </c>
      <c r="D71" s="173"/>
      <c r="E71" s="173"/>
      <c r="F71" s="173"/>
      <c r="G71" s="173"/>
      <c r="H71" s="173"/>
      <c r="I71" s="145"/>
      <c r="J71" s="145"/>
      <c r="K71" s="145"/>
      <c r="L71" s="173" t="s">
        <v>136</v>
      </c>
      <c r="M71" s="173"/>
      <c r="N71" s="173" t="s">
        <v>138</v>
      </c>
      <c r="O71" s="173"/>
    </row>
    <row r="72" spans="2:18" s="48" customFormat="1" ht="12.75" customHeight="1">
      <c r="C72" s="143"/>
      <c r="D72" s="143"/>
      <c r="E72" s="143"/>
      <c r="F72" s="143"/>
      <c r="G72" s="143"/>
      <c r="H72" s="148" t="s">
        <v>123</v>
      </c>
      <c r="I72" s="172" t="s">
        <v>114</v>
      </c>
      <c r="J72" s="172"/>
      <c r="K72" s="172"/>
      <c r="L72" s="172" t="s">
        <v>115</v>
      </c>
      <c r="M72" s="172"/>
      <c r="N72" s="172" t="s">
        <v>125</v>
      </c>
      <c r="O72" s="172"/>
    </row>
    <row r="73" spans="2:18" s="48" customFormat="1" ht="12.75" customHeight="1"/>
    <row r="74" spans="2:18" s="48" customFormat="1" ht="12.75" customHeight="1">
      <c r="B74" s="161" t="s">
        <v>139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126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127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128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129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130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131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132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133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134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135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'0503738'!TR_30200312267_2422346103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2024-03-11T11:33:34Z</dcterms:created>
  <dcterms:modified xsi:type="dcterms:W3CDTF">2024-03-20T09:35:12Z</dcterms:modified>
</cp:coreProperties>
</file>